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Telli Terbiye Üzüm Bahçesi" sheetId="6" r:id="rId1"/>
    <sheet name="Boş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H9" i="6"/>
  <c r="H10" i="6"/>
  <c r="H11" i="6"/>
  <c r="H7" i="6"/>
  <c r="N12" i="6" l="1"/>
  <c r="P11" i="6" l="1"/>
  <c r="O11" i="6"/>
  <c r="P10" i="6"/>
  <c r="O10" i="6"/>
  <c r="L12" i="6" l="1"/>
  <c r="K12" i="6"/>
  <c r="P8" i="6"/>
  <c r="O8" i="6"/>
  <c r="P7" i="6"/>
  <c r="O7" i="6"/>
  <c r="P9" i="6"/>
  <c r="O9" i="6"/>
  <c r="P12" i="6" l="1"/>
  <c r="O12" i="6"/>
  <c r="Q12" i="6"/>
</calcChain>
</file>

<file path=xl/sharedStrings.xml><?xml version="1.0" encoding="utf-8"?>
<sst xmlns="http://schemas.openxmlformats.org/spreadsheetml/2006/main" count="121" uniqueCount="66">
  <si>
    <t>İlçesi</t>
  </si>
  <si>
    <t>Başvuru No</t>
  </si>
  <si>
    <t>Adı</t>
  </si>
  <si>
    <t>Soyadı</t>
  </si>
  <si>
    <t>Yaşı</t>
  </si>
  <si>
    <t>Cinsiyeti</t>
  </si>
  <si>
    <t>Toplam Yatırım Tutarı</t>
  </si>
  <si>
    <t>(KDV hariç)</t>
  </si>
  <si>
    <t>Hibeye Esas Yatırım Tutarı</t>
  </si>
  <si>
    <t>Hibe Oranı (%)</t>
  </si>
  <si>
    <t>Talep Edilen Hibe Tutarı (KDV hariç)</t>
  </si>
  <si>
    <t>Yatırımcı Katkısı (KDV hariç)</t>
  </si>
  <si>
    <t>Ayni/Nakdi Katkı Tutarı</t>
  </si>
  <si>
    <t>Toplam Puan</t>
  </si>
  <si>
    <t>Sıra No</t>
  </si>
  <si>
    <t>Asil Liste</t>
  </si>
  <si>
    <t>Yedek Liste</t>
  </si>
  <si>
    <t>Toplam (TL)</t>
  </si>
  <si>
    <t>Köyü / Mahallesi</t>
  </si>
  <si>
    <t>T.C. Numarası</t>
  </si>
  <si>
    <t>EK-2 OSMANİYE İLİ ASİL - YEDEK LİSTESİ</t>
  </si>
  <si>
    <t>Yeliz AKYOL</t>
  </si>
  <si>
    <t>Süleyman GEYİK</t>
  </si>
  <si>
    <t>Bekir UYDURAN</t>
  </si>
  <si>
    <t>Hayri UYDURAN</t>
  </si>
  <si>
    <t>Mustafa ÖREL</t>
  </si>
  <si>
    <t>Mustafa İLMEÇ</t>
  </si>
  <si>
    <t>Tekniker</t>
  </si>
  <si>
    <t>Veteriner Hekimi</t>
  </si>
  <si>
    <t>Mühendis</t>
  </si>
  <si>
    <t>Şube Müdürü</t>
  </si>
  <si>
    <t>İl Müdür Yardımcısı</t>
  </si>
  <si>
    <t>İl Müdürü</t>
  </si>
  <si>
    <t>…./04/2022</t>
  </si>
  <si>
    <t>Hazırlayan İPDK Üyeleri</t>
  </si>
  <si>
    <t>Onaylayan</t>
  </si>
  <si>
    <t>Açıklama: Tüm tutarlar KDV Hariç Türk Lirası (TL) olarak yazılmalıdır.</t>
  </si>
  <si>
    <t>2022 Yılı ……. Makinesi Alımı Hibe Programı</t>
  </si>
  <si>
    <t>Lütfiye GEREK</t>
  </si>
  <si>
    <t>Erkek</t>
  </si>
  <si>
    <t>Kadın</t>
  </si>
  <si>
    <t>BAHÇE</t>
  </si>
  <si>
    <t>YAYLALIK</t>
  </si>
  <si>
    <t>…./02/2024</t>
  </si>
  <si>
    <t>…./…../2024</t>
  </si>
  <si>
    <t>Erdem KOLABAŞ</t>
  </si>
  <si>
    <t>2024 Yılı Telli Terbiye Sistemli Üzüm Bağı Kurulumu Hibe Programı</t>
  </si>
  <si>
    <t>Hakan KARA</t>
  </si>
  <si>
    <t>KIZLAÇ</t>
  </si>
  <si>
    <t>HATİCE</t>
  </si>
  <si>
    <t>UÇAR</t>
  </si>
  <si>
    <t>NURCAN</t>
  </si>
  <si>
    <t>YILDIZ</t>
  </si>
  <si>
    <t>ÖMER</t>
  </si>
  <si>
    <t>KILIÇ</t>
  </si>
  <si>
    <t>KDAKP.80.BAHÇE.KYO.2024.01/01.02-16770544</t>
  </si>
  <si>
    <t>CUMA</t>
  </si>
  <si>
    <t>AKYOL</t>
  </si>
  <si>
    <t>KDAKP.80.BAHÇE.KYO.2024.01/01.03-16835226</t>
  </si>
  <si>
    <t xml:space="preserve">HÜSEYİN </t>
  </si>
  <si>
    <t>AKOĞUL</t>
  </si>
  <si>
    <t>KDAKP.80.BAHÇE.KYO.2024.01/01.01-16738567</t>
  </si>
  <si>
    <t>YUKARIKARDERE</t>
  </si>
  <si>
    <t>KDAKP.80.BAHÇE.KYO.2024.01/01.05-16835918</t>
  </si>
  <si>
    <t>KDAKP.80.BAHÇE.KYO.2024.01/01.04-16835510</t>
  </si>
  <si>
    <r>
      <t>Yatırım Yapılacak Arazi Büyüklüğü
(m</t>
    </r>
    <r>
      <rPr>
        <b/>
        <sz val="8"/>
        <color theme="1"/>
        <rFont val="Arial Tur"/>
        <charset val="162"/>
      </rPr>
      <t>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</si>
</sst>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color theme="1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3" borderId="9" xfId="0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" fontId="1" fillId="3" borderId="9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Normal="100" workbookViewId="0">
      <selection sqref="A1:R1"/>
    </sheetView>
  </sheetViews>
  <sheetFormatPr defaultRowHeight="15" x14ac:dyDescent="0.25"/>
  <cols>
    <col min="1" max="1" width="6.140625" customWidth="1"/>
    <col min="2" max="2" width="12.42578125" bestFit="1" customWidth="1"/>
    <col min="3" max="3" width="19.85546875" bestFit="1" customWidth="1"/>
    <col min="4" max="4" width="40.85546875" bestFit="1" customWidth="1"/>
    <col min="5" max="5" width="17.7109375" bestFit="1" customWidth="1"/>
    <col min="6" max="6" width="11.42578125" customWidth="1"/>
    <col min="7" max="7" width="11.7109375" hidden="1" customWidth="1"/>
    <col min="8" max="8" width="11.7109375" customWidth="1"/>
    <col min="9" max="9" width="5.85546875" customWidth="1"/>
    <col min="11" max="12" width="10" bestFit="1" customWidth="1"/>
    <col min="13" max="13" width="8" customWidth="1"/>
    <col min="14" max="14" width="9.140625" customWidth="1"/>
    <col min="15" max="15" width="10" bestFit="1" customWidth="1"/>
  </cols>
  <sheetData>
    <row r="1" spans="1:18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5.75" thickBot="1" x14ac:dyDescent="0.3"/>
    <row r="3" spans="1:18" ht="31.5" customHeight="1" thickBot="1" x14ac:dyDescent="0.3">
      <c r="A3" s="37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spans="1:18" ht="48" customHeight="1" x14ac:dyDescent="0.25">
      <c r="A4" s="35" t="s">
        <v>14</v>
      </c>
      <c r="B4" s="35" t="s">
        <v>0</v>
      </c>
      <c r="C4" s="35" t="s">
        <v>18</v>
      </c>
      <c r="D4" s="35" t="s">
        <v>1</v>
      </c>
      <c r="E4" s="35" t="s">
        <v>2</v>
      </c>
      <c r="F4" s="35" t="s">
        <v>3</v>
      </c>
      <c r="G4" s="35" t="s">
        <v>19</v>
      </c>
      <c r="H4" s="35" t="s">
        <v>19</v>
      </c>
      <c r="I4" s="35" t="s">
        <v>4</v>
      </c>
      <c r="J4" s="35" t="s">
        <v>5</v>
      </c>
      <c r="K4" s="1" t="s">
        <v>6</v>
      </c>
      <c r="L4" s="1" t="s">
        <v>8</v>
      </c>
      <c r="M4" s="35" t="s">
        <v>9</v>
      </c>
      <c r="N4" s="35" t="s">
        <v>65</v>
      </c>
      <c r="O4" s="35" t="s">
        <v>10</v>
      </c>
      <c r="P4" s="35" t="s">
        <v>11</v>
      </c>
      <c r="Q4" s="1" t="s">
        <v>12</v>
      </c>
      <c r="R4" s="35" t="s">
        <v>13</v>
      </c>
    </row>
    <row r="5" spans="1:18" ht="32.25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2" t="s">
        <v>7</v>
      </c>
      <c r="L5" s="2" t="s">
        <v>7</v>
      </c>
      <c r="M5" s="36"/>
      <c r="N5" s="36"/>
      <c r="O5" s="36"/>
      <c r="P5" s="36"/>
      <c r="Q5" s="2" t="s">
        <v>7</v>
      </c>
      <c r="R5" s="36"/>
    </row>
    <row r="6" spans="1:18" ht="26.25" customHeight="1" x14ac:dyDescent="0.25">
      <c r="A6" s="6" t="s">
        <v>15</v>
      </c>
      <c r="B6" s="18"/>
      <c r="C6" s="22"/>
      <c r="D6" s="18"/>
      <c r="E6" s="23"/>
      <c r="F6" s="23"/>
      <c r="G6" s="24"/>
      <c r="H6" s="24"/>
      <c r="I6" s="24"/>
      <c r="J6" s="19"/>
      <c r="K6" s="25"/>
      <c r="L6" s="25"/>
      <c r="M6" s="26"/>
      <c r="N6" s="29"/>
      <c r="O6" s="25"/>
      <c r="P6" s="25"/>
      <c r="Q6" s="27"/>
      <c r="R6" s="24"/>
    </row>
    <row r="7" spans="1:18" ht="24.95" customHeight="1" x14ac:dyDescent="0.25">
      <c r="A7" s="3">
        <v>1</v>
      </c>
      <c r="B7" s="18" t="s">
        <v>41</v>
      </c>
      <c r="C7" s="22" t="s">
        <v>48</v>
      </c>
      <c r="D7" s="18" t="s">
        <v>63</v>
      </c>
      <c r="E7" s="23" t="s">
        <v>49</v>
      </c>
      <c r="F7" s="23" t="s">
        <v>50</v>
      </c>
      <c r="G7" s="24">
        <v>65446346402</v>
      </c>
      <c r="H7" s="51" t="str">
        <f>REPT("*",LEN(G7)-4)&amp;RIGHT(G7,4)</f>
        <v>*******6402</v>
      </c>
      <c r="I7" s="24">
        <v>33</v>
      </c>
      <c r="J7" s="19" t="s">
        <v>40</v>
      </c>
      <c r="K7" s="25">
        <v>595000</v>
      </c>
      <c r="L7" s="25">
        <v>595000</v>
      </c>
      <c r="M7" s="26">
        <v>70</v>
      </c>
      <c r="N7" s="29">
        <v>6000</v>
      </c>
      <c r="O7" s="25">
        <f t="shared" ref="O7:O8" si="0">L7*0.7</f>
        <v>416500</v>
      </c>
      <c r="P7" s="25">
        <f t="shared" ref="P7:P8" si="1">L7*0.3</f>
        <v>178500</v>
      </c>
      <c r="Q7" s="27">
        <v>0</v>
      </c>
      <c r="R7" s="24">
        <v>75</v>
      </c>
    </row>
    <row r="8" spans="1:18" ht="24.95" customHeight="1" x14ac:dyDescent="0.25">
      <c r="A8" s="3">
        <v>2</v>
      </c>
      <c r="B8" s="18" t="s">
        <v>41</v>
      </c>
      <c r="C8" s="22" t="s">
        <v>48</v>
      </c>
      <c r="D8" s="18" t="s">
        <v>64</v>
      </c>
      <c r="E8" s="23" t="s">
        <v>51</v>
      </c>
      <c r="F8" s="23" t="s">
        <v>52</v>
      </c>
      <c r="G8" s="24">
        <v>64231391672</v>
      </c>
      <c r="H8" s="51" t="str">
        <f>REPT("*",LEN(G8)-4)&amp;RIGHT(G8,4)</f>
        <v>*******1672</v>
      </c>
      <c r="I8" s="24">
        <v>46</v>
      </c>
      <c r="J8" s="19" t="s">
        <v>40</v>
      </c>
      <c r="K8" s="25">
        <v>597000</v>
      </c>
      <c r="L8" s="25">
        <v>597000</v>
      </c>
      <c r="M8" s="26">
        <v>70</v>
      </c>
      <c r="N8" s="29">
        <v>6000</v>
      </c>
      <c r="O8" s="25">
        <f t="shared" si="0"/>
        <v>417900</v>
      </c>
      <c r="P8" s="25">
        <f t="shared" si="1"/>
        <v>179100</v>
      </c>
      <c r="Q8" s="27">
        <v>0</v>
      </c>
      <c r="R8" s="24">
        <v>75</v>
      </c>
    </row>
    <row r="9" spans="1:18" ht="24.95" customHeight="1" x14ac:dyDescent="0.25">
      <c r="A9" s="3">
        <v>3</v>
      </c>
      <c r="B9" s="18" t="s">
        <v>41</v>
      </c>
      <c r="C9" s="22" t="s">
        <v>42</v>
      </c>
      <c r="D9" s="18" t="s">
        <v>55</v>
      </c>
      <c r="E9" s="23" t="s">
        <v>53</v>
      </c>
      <c r="F9" s="23" t="s">
        <v>54</v>
      </c>
      <c r="G9" s="24">
        <v>22223787216</v>
      </c>
      <c r="H9" s="51" t="str">
        <f>REPT("*",LEN(G9)-4)&amp;RIGHT(G9,4)</f>
        <v>*******7216</v>
      </c>
      <c r="I9" s="24">
        <v>48</v>
      </c>
      <c r="J9" s="19" t="s">
        <v>39</v>
      </c>
      <c r="K9" s="25">
        <v>298000</v>
      </c>
      <c r="L9" s="25">
        <v>298000</v>
      </c>
      <c r="M9" s="26">
        <v>70</v>
      </c>
      <c r="N9" s="29">
        <v>3000</v>
      </c>
      <c r="O9" s="25">
        <f>L9*0.7</f>
        <v>208600</v>
      </c>
      <c r="P9" s="25">
        <f>L9*0.3</f>
        <v>89400</v>
      </c>
      <c r="Q9" s="27">
        <v>0</v>
      </c>
      <c r="R9" s="24">
        <v>70</v>
      </c>
    </row>
    <row r="10" spans="1:18" ht="24.95" customHeight="1" x14ac:dyDescent="0.25">
      <c r="A10" s="3">
        <v>4</v>
      </c>
      <c r="B10" s="18" t="s">
        <v>41</v>
      </c>
      <c r="C10" s="22" t="s">
        <v>62</v>
      </c>
      <c r="D10" s="18" t="s">
        <v>61</v>
      </c>
      <c r="E10" s="22" t="s">
        <v>59</v>
      </c>
      <c r="F10" s="22" t="s">
        <v>60</v>
      </c>
      <c r="G10" s="19">
        <v>18686905182</v>
      </c>
      <c r="H10" s="51" t="str">
        <f>REPT("*",LEN(G10)-4)&amp;RIGHT(G10,4)</f>
        <v>*******5182</v>
      </c>
      <c r="I10" s="19">
        <v>43</v>
      </c>
      <c r="J10" s="19" t="s">
        <v>39</v>
      </c>
      <c r="K10" s="25">
        <v>298000</v>
      </c>
      <c r="L10" s="25">
        <v>298000</v>
      </c>
      <c r="M10" s="26">
        <v>70</v>
      </c>
      <c r="N10" s="29">
        <v>3000</v>
      </c>
      <c r="O10" s="25">
        <f t="shared" ref="O10:O11" si="2">L10*0.7</f>
        <v>208600</v>
      </c>
      <c r="P10" s="25">
        <f t="shared" ref="P10:P11" si="3">L10*0.3</f>
        <v>89400</v>
      </c>
      <c r="Q10" s="27">
        <v>0</v>
      </c>
      <c r="R10" s="24">
        <v>65</v>
      </c>
    </row>
    <row r="11" spans="1:18" ht="24.95" customHeight="1" x14ac:dyDescent="0.25">
      <c r="A11" s="3">
        <v>5</v>
      </c>
      <c r="B11" s="18" t="s">
        <v>41</v>
      </c>
      <c r="C11" s="22" t="s">
        <v>48</v>
      </c>
      <c r="D11" s="18" t="s">
        <v>58</v>
      </c>
      <c r="E11" s="23" t="s">
        <v>56</v>
      </c>
      <c r="F11" s="23" t="s">
        <v>57</v>
      </c>
      <c r="G11" s="24">
        <v>56854632874</v>
      </c>
      <c r="H11" s="51" t="str">
        <f>REPT("*",LEN(G11)-4)&amp;RIGHT(G11,4)</f>
        <v>*******2874</v>
      </c>
      <c r="I11" s="24">
        <v>53</v>
      </c>
      <c r="J11" s="19" t="s">
        <v>39</v>
      </c>
      <c r="K11" s="25">
        <v>298000</v>
      </c>
      <c r="L11" s="25">
        <v>298000</v>
      </c>
      <c r="M11" s="26">
        <v>70</v>
      </c>
      <c r="N11" s="29">
        <v>3000</v>
      </c>
      <c r="O11" s="25">
        <f t="shared" si="2"/>
        <v>208600</v>
      </c>
      <c r="P11" s="25">
        <f t="shared" si="3"/>
        <v>89400</v>
      </c>
      <c r="Q11" s="27">
        <v>0</v>
      </c>
      <c r="R11" s="24">
        <v>65</v>
      </c>
    </row>
    <row r="12" spans="1:18" ht="23.1" customHeight="1" x14ac:dyDescent="0.25">
      <c r="A12" s="32" t="s">
        <v>17</v>
      </c>
      <c r="B12" s="33"/>
      <c r="C12" s="33"/>
      <c r="D12" s="33"/>
      <c r="E12" s="33"/>
      <c r="F12" s="33"/>
      <c r="G12" s="33"/>
      <c r="H12" s="33"/>
      <c r="I12" s="33"/>
      <c r="J12" s="33"/>
      <c r="K12" s="20">
        <f>SUM(K7:K11)</f>
        <v>2086000</v>
      </c>
      <c r="L12" s="20">
        <f>SUM(L7:L11)</f>
        <v>2086000</v>
      </c>
      <c r="M12" s="17">
        <v>70</v>
      </c>
      <c r="N12" s="30">
        <f>SUM(N7:N11)</f>
        <v>21000</v>
      </c>
      <c r="O12" s="21">
        <f>SUM(O7:O11)</f>
        <v>1460200</v>
      </c>
      <c r="P12" s="21">
        <f>SUM(P7:P11)</f>
        <v>625800</v>
      </c>
      <c r="Q12" s="21">
        <f>SUM(Q9:Q11)</f>
        <v>0</v>
      </c>
      <c r="R12" s="5"/>
    </row>
    <row r="13" spans="1:18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33" hidden="1" customHeight="1" thickBot="1" x14ac:dyDescent="0.3">
      <c r="A15" s="40" t="s">
        <v>34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0" t="s">
        <v>35</v>
      </c>
      <c r="Q15" s="41"/>
      <c r="R15" s="42"/>
    </row>
    <row r="16" spans="1:18" ht="20.100000000000001" hidden="1" customHeight="1" x14ac:dyDescent="0.25">
      <c r="A16" s="11"/>
      <c r="B16" s="12"/>
      <c r="C16" s="12"/>
      <c r="D16" s="12"/>
      <c r="E16" s="12"/>
      <c r="F16" s="12"/>
      <c r="G16" s="12"/>
      <c r="H16" s="31"/>
      <c r="I16" s="12"/>
      <c r="J16" s="12"/>
      <c r="K16" s="12"/>
      <c r="L16" s="12"/>
      <c r="M16" s="12"/>
      <c r="N16" s="28"/>
      <c r="O16" s="13"/>
      <c r="P16" s="11"/>
      <c r="Q16" s="12"/>
      <c r="R16" s="13"/>
    </row>
    <row r="17" spans="1:18" ht="20.100000000000001" hidden="1" customHeight="1" x14ac:dyDescent="0.25">
      <c r="A17" s="11"/>
      <c r="B17" s="12" t="s">
        <v>38</v>
      </c>
      <c r="C17" s="12"/>
      <c r="D17" s="12" t="s">
        <v>22</v>
      </c>
      <c r="E17" s="12"/>
      <c r="F17" s="12" t="s">
        <v>47</v>
      </c>
      <c r="G17" s="12"/>
      <c r="H17" s="31"/>
      <c r="I17" s="12"/>
      <c r="J17" s="12" t="s">
        <v>24</v>
      </c>
      <c r="K17" s="12"/>
      <c r="L17" s="12"/>
      <c r="M17" s="12" t="s">
        <v>25</v>
      </c>
      <c r="N17" s="28"/>
      <c r="O17" s="13"/>
      <c r="P17" s="43" t="s">
        <v>45</v>
      </c>
      <c r="Q17" s="44"/>
      <c r="R17" s="45"/>
    </row>
    <row r="18" spans="1:18" ht="20.100000000000001" hidden="1" customHeight="1" x14ac:dyDescent="0.25">
      <c r="A18" s="11"/>
      <c r="B18" s="12" t="s">
        <v>29</v>
      </c>
      <c r="C18" s="12"/>
      <c r="D18" s="12" t="s">
        <v>28</v>
      </c>
      <c r="E18" s="12"/>
      <c r="F18" s="12" t="s">
        <v>29</v>
      </c>
      <c r="G18" s="12"/>
      <c r="H18" s="31"/>
      <c r="I18" s="12"/>
      <c r="J18" s="12" t="s">
        <v>30</v>
      </c>
      <c r="K18" s="12"/>
      <c r="L18" s="12"/>
      <c r="M18" s="12" t="s">
        <v>31</v>
      </c>
      <c r="N18" s="28"/>
      <c r="O18" s="13"/>
      <c r="P18" s="43" t="s">
        <v>32</v>
      </c>
      <c r="Q18" s="44"/>
      <c r="R18" s="45"/>
    </row>
    <row r="19" spans="1:18" ht="20.100000000000001" hidden="1" customHeight="1" x14ac:dyDescent="0.25">
      <c r="A19" s="11"/>
      <c r="B19" s="12"/>
      <c r="C19" s="12"/>
      <c r="D19" s="12"/>
      <c r="E19" s="12"/>
      <c r="F19" s="12"/>
      <c r="G19" s="12"/>
      <c r="H19" s="31"/>
      <c r="I19" s="12"/>
      <c r="J19" s="12"/>
      <c r="K19" s="12"/>
      <c r="L19" s="12"/>
      <c r="M19" s="12"/>
      <c r="N19" s="28"/>
      <c r="O19" s="13"/>
      <c r="P19" s="11"/>
      <c r="Q19" s="12"/>
      <c r="R19" s="13"/>
    </row>
    <row r="20" spans="1:18" ht="20.100000000000001" hidden="1" customHeight="1" x14ac:dyDescent="0.25">
      <c r="A20" s="11"/>
      <c r="B20" s="12" t="s">
        <v>43</v>
      </c>
      <c r="C20" s="12"/>
      <c r="D20" s="12" t="s">
        <v>43</v>
      </c>
      <c r="E20" s="12"/>
      <c r="F20" s="12" t="s">
        <v>43</v>
      </c>
      <c r="G20" s="12"/>
      <c r="H20" s="31"/>
      <c r="I20" s="12"/>
      <c r="J20" s="12" t="s">
        <v>43</v>
      </c>
      <c r="K20" s="12"/>
      <c r="L20" s="12"/>
      <c r="M20" s="12" t="s">
        <v>43</v>
      </c>
      <c r="N20" s="28"/>
      <c r="O20" s="13"/>
      <c r="P20" s="43" t="s">
        <v>44</v>
      </c>
      <c r="Q20" s="44"/>
      <c r="R20" s="45"/>
    </row>
    <row r="21" spans="1:18" ht="38.25" hidden="1" customHeight="1" thickBot="1" x14ac:dyDescent="0.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4"/>
      <c r="Q21" s="15"/>
      <c r="R21" s="16"/>
    </row>
    <row r="22" spans="1:18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</sheetData>
  <mergeCells count="23">
    <mergeCell ref="A1:R1"/>
    <mergeCell ref="P15:R15"/>
    <mergeCell ref="P17:R17"/>
    <mergeCell ref="P18:R18"/>
    <mergeCell ref="P20:R20"/>
    <mergeCell ref="A15:O15"/>
    <mergeCell ref="R4:R5"/>
    <mergeCell ref="A3:R3"/>
    <mergeCell ref="A4:A5"/>
    <mergeCell ref="B4:B5"/>
    <mergeCell ref="C4:C5"/>
    <mergeCell ref="D4:D5"/>
    <mergeCell ref="E4:E5"/>
    <mergeCell ref="F4:F5"/>
    <mergeCell ref="G4:G5"/>
    <mergeCell ref="I4:I5"/>
    <mergeCell ref="P4:P5"/>
    <mergeCell ref="N4:N5"/>
    <mergeCell ref="H4:H5"/>
    <mergeCell ref="A12:J12"/>
    <mergeCell ref="J4:J5"/>
    <mergeCell ref="M4:M5"/>
    <mergeCell ref="O4:O5"/>
  </mergeCells>
  <pageMargins left="0.70866141732283472" right="0.70866141732283472" top="0.74803149606299213" bottom="0.35433070866141736" header="0.31496062992125984" footer="0.31496062992125984"/>
  <pageSetup paperSize="9" scale="62" orientation="landscape" r:id="rId1"/>
  <headerFooter>
    <oddFooter>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Normal="100" workbookViewId="0">
      <selection activeCell="H13" sqref="H13"/>
    </sheetView>
  </sheetViews>
  <sheetFormatPr defaultRowHeight="15" x14ac:dyDescent="0.25"/>
  <cols>
    <col min="1" max="1" width="6.140625" customWidth="1"/>
    <col min="2" max="2" width="9.85546875" customWidth="1"/>
    <col min="3" max="3" width="13.28515625" customWidth="1"/>
    <col min="4" max="4" width="20.7109375" customWidth="1"/>
    <col min="5" max="5" width="12.28515625" customWidth="1"/>
    <col min="6" max="6" width="11.42578125" customWidth="1"/>
    <col min="7" max="7" width="10.42578125" bestFit="1" customWidth="1"/>
    <col min="8" max="8" width="5.85546875" customWidth="1"/>
    <col min="12" max="12" width="8" customWidth="1"/>
  </cols>
  <sheetData>
    <row r="1" spans="1:16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 thickBot="1" x14ac:dyDescent="0.3"/>
    <row r="3" spans="1:16" ht="20.25" customHeight="1" thickBot="1" x14ac:dyDescent="0.3">
      <c r="A3" s="37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ht="48" customHeight="1" x14ac:dyDescent="0.25">
      <c r="A4" s="35" t="s">
        <v>14</v>
      </c>
      <c r="B4" s="35" t="s">
        <v>0</v>
      </c>
      <c r="C4" s="35" t="s">
        <v>18</v>
      </c>
      <c r="D4" s="35" t="s">
        <v>1</v>
      </c>
      <c r="E4" s="35" t="s">
        <v>2</v>
      </c>
      <c r="F4" s="35" t="s">
        <v>3</v>
      </c>
      <c r="G4" s="35" t="s">
        <v>19</v>
      </c>
      <c r="H4" s="35" t="s">
        <v>4</v>
      </c>
      <c r="I4" s="35" t="s">
        <v>5</v>
      </c>
      <c r="J4" s="1" t="s">
        <v>6</v>
      </c>
      <c r="K4" s="1" t="s">
        <v>8</v>
      </c>
      <c r="L4" s="35" t="s">
        <v>9</v>
      </c>
      <c r="M4" s="35" t="s">
        <v>10</v>
      </c>
      <c r="N4" s="35" t="s">
        <v>11</v>
      </c>
      <c r="O4" s="1" t="s">
        <v>12</v>
      </c>
      <c r="P4" s="35" t="s">
        <v>13</v>
      </c>
    </row>
    <row r="5" spans="1:16" ht="25.5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2" t="s">
        <v>7</v>
      </c>
      <c r="K5" s="2" t="s">
        <v>7</v>
      </c>
      <c r="L5" s="36"/>
      <c r="M5" s="36"/>
      <c r="N5" s="36"/>
      <c r="O5" s="2" t="s">
        <v>7</v>
      </c>
      <c r="P5" s="36"/>
    </row>
    <row r="6" spans="1:16" ht="21" x14ac:dyDescent="0.25">
      <c r="A6" s="6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3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3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3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25">
      <c r="A10" s="3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25">
      <c r="A11" s="3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25">
      <c r="A12" s="3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25">
      <c r="A13" s="3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25">
      <c r="A14" s="3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5">
      <c r="A15" s="3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5">
      <c r="A16" s="3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25">
      <c r="A17" s="3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9"/>
      <c r="L19" s="5"/>
      <c r="M19" s="5"/>
      <c r="N19" s="5"/>
      <c r="O19" s="5"/>
      <c r="P19" s="5"/>
    </row>
    <row r="20" spans="1:16" ht="21" x14ac:dyDescent="0.25">
      <c r="A20" s="7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3">
        <v>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3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3">
        <v>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3">
        <v>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46" t="s">
        <v>17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"/>
      <c r="M25" s="5"/>
      <c r="N25" s="5"/>
      <c r="O25" s="5"/>
      <c r="P25" s="5"/>
    </row>
    <row r="26" spans="1:16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25">
      <c r="A27" s="34" t="s">
        <v>36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0"/>
      <c r="O27" s="10"/>
      <c r="P27" s="10"/>
    </row>
    <row r="28" spans="1:16" ht="15.75" thickBo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21" customHeight="1" thickBot="1" x14ac:dyDescent="0.3">
      <c r="A29" s="40" t="s">
        <v>34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 t="s">
        <v>35</v>
      </c>
      <c r="O29" s="41"/>
      <c r="P29" s="42"/>
    </row>
    <row r="30" spans="1:16" x14ac:dyDescent="0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1"/>
      <c r="O30" s="12"/>
      <c r="P30" s="13"/>
    </row>
    <row r="31" spans="1:16" x14ac:dyDescent="0.25">
      <c r="A31" s="11"/>
      <c r="B31" s="12" t="s">
        <v>21</v>
      </c>
      <c r="C31" s="12"/>
      <c r="D31" s="12" t="s">
        <v>22</v>
      </c>
      <c r="E31" s="12"/>
      <c r="F31" s="12" t="s">
        <v>23</v>
      </c>
      <c r="G31" s="12"/>
      <c r="H31" s="12"/>
      <c r="I31" s="12" t="s">
        <v>24</v>
      </c>
      <c r="J31" s="12"/>
      <c r="K31" s="12"/>
      <c r="L31" s="12" t="s">
        <v>25</v>
      </c>
      <c r="M31" s="13"/>
      <c r="N31" s="11"/>
      <c r="O31" s="12" t="s">
        <v>26</v>
      </c>
      <c r="P31" s="13"/>
    </row>
    <row r="32" spans="1:16" x14ac:dyDescent="0.25">
      <c r="A32" s="11"/>
      <c r="B32" s="12" t="s">
        <v>27</v>
      </c>
      <c r="C32" s="12"/>
      <c r="D32" s="12" t="s">
        <v>28</v>
      </c>
      <c r="E32" s="12"/>
      <c r="F32" s="12" t="s">
        <v>29</v>
      </c>
      <c r="G32" s="12"/>
      <c r="H32" s="12"/>
      <c r="I32" s="12" t="s">
        <v>30</v>
      </c>
      <c r="J32" s="12"/>
      <c r="K32" s="12"/>
      <c r="L32" s="12" t="s">
        <v>31</v>
      </c>
      <c r="M32" s="13"/>
      <c r="N32" s="11"/>
      <c r="O32" s="12" t="s">
        <v>32</v>
      </c>
      <c r="P32" s="13"/>
    </row>
    <row r="33" spans="1:16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11"/>
      <c r="O33" s="12"/>
      <c r="P33" s="13"/>
    </row>
    <row r="34" spans="1:16" x14ac:dyDescent="0.25">
      <c r="A34" s="11"/>
      <c r="B34" s="12" t="s">
        <v>33</v>
      </c>
      <c r="C34" s="12"/>
      <c r="D34" s="12" t="s">
        <v>33</v>
      </c>
      <c r="E34" s="12"/>
      <c r="F34" s="12" t="s">
        <v>33</v>
      </c>
      <c r="G34" s="12"/>
      <c r="H34" s="12"/>
      <c r="I34" s="12" t="s">
        <v>33</v>
      </c>
      <c r="J34" s="12"/>
      <c r="K34" s="12"/>
      <c r="L34" s="12" t="s">
        <v>33</v>
      </c>
      <c r="M34" s="13"/>
      <c r="N34" s="11"/>
      <c r="O34" s="12" t="s">
        <v>33</v>
      </c>
      <c r="P34" s="13"/>
    </row>
    <row r="35" spans="1:16" ht="15.75" thickBot="1" x14ac:dyDescent="0.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4"/>
      <c r="O35" s="15"/>
      <c r="P35" s="16"/>
    </row>
    <row r="36" spans="1:16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</sheetData>
  <mergeCells count="20">
    <mergeCell ref="A1:P1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A25:K25"/>
    <mergeCell ref="A27:M27"/>
    <mergeCell ref="A29:M29"/>
    <mergeCell ref="N29:P29"/>
    <mergeCell ref="I4:I5"/>
    <mergeCell ref="L4:L5"/>
    <mergeCell ref="M4:M5"/>
    <mergeCell ref="N4:N5"/>
    <mergeCell ref="P4:P5"/>
    <mergeCell ref="A19:K19"/>
  </mergeCells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Footer>Sayfa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151B3A-6E86-4FCC-AFC4-4736F32F6C7E}"/>
</file>

<file path=customXml/itemProps2.xml><?xml version="1.0" encoding="utf-8"?>
<ds:datastoreItem xmlns:ds="http://schemas.openxmlformats.org/officeDocument/2006/customXml" ds:itemID="{0335C055-C6A7-4AB9-AAC1-C3B5B051FA52}"/>
</file>

<file path=customXml/itemProps3.xml><?xml version="1.0" encoding="utf-8"?>
<ds:datastoreItem xmlns:ds="http://schemas.openxmlformats.org/officeDocument/2006/customXml" ds:itemID="{9179CF79-E0D5-4FF5-A219-CC18DF3A8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Telli Terbiye Üzüm Bahçesi</vt:lpstr>
      <vt:lpstr>Boş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2024-03-13T08:43:42Z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